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20730" windowHeight="9735"/>
  </bookViews>
  <sheets>
    <sheet name="Cuadro 5" sheetId="35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42" i="35" l="1"/>
  <c r="E142" i="35" s="1"/>
  <c r="C141" i="35"/>
  <c r="E141" i="35" s="1"/>
  <c r="C140" i="35"/>
  <c r="E140" i="35" s="1"/>
  <c r="C139" i="35"/>
  <c r="E139" i="35" s="1"/>
  <c r="C138" i="35"/>
  <c r="E138" i="35" s="1"/>
  <c r="C137" i="35"/>
  <c r="E137" i="35" s="1"/>
  <c r="C136" i="35"/>
  <c r="E136" i="35" s="1"/>
  <c r="C135" i="35"/>
  <c r="E135" i="35" s="1"/>
  <c r="C134" i="35"/>
  <c r="E134" i="35" s="1"/>
  <c r="F132" i="35"/>
  <c r="D132" i="35"/>
  <c r="C132" i="35" s="1"/>
  <c r="C130" i="35"/>
  <c r="E130" i="35" s="1"/>
  <c r="C129" i="35"/>
  <c r="E129" i="35" s="1"/>
  <c r="F127" i="35"/>
  <c r="D127" i="35"/>
  <c r="C125" i="35"/>
  <c r="E125" i="35" s="1"/>
  <c r="C123" i="35"/>
  <c r="E123" i="35" s="1"/>
  <c r="C122" i="35"/>
  <c r="E122" i="35" s="1"/>
  <c r="C121" i="35"/>
  <c r="E121" i="35" s="1"/>
  <c r="C120" i="35"/>
  <c r="E120" i="35" s="1"/>
  <c r="C119" i="35"/>
  <c r="E119" i="35" s="1"/>
  <c r="C118" i="35"/>
  <c r="E118" i="35" s="1"/>
  <c r="C117" i="35"/>
  <c r="E117" i="35" s="1"/>
  <c r="C116" i="35"/>
  <c r="E116" i="35" s="1"/>
  <c r="C115" i="35"/>
  <c r="E115" i="35" s="1"/>
  <c r="C114" i="35"/>
  <c r="E114" i="35" s="1"/>
  <c r="C113" i="35"/>
  <c r="E113" i="35" s="1"/>
  <c r="C112" i="35"/>
  <c r="E112" i="35" s="1"/>
  <c r="F110" i="35"/>
  <c r="C110" i="35" s="1"/>
  <c r="D110" i="35"/>
  <c r="C101" i="35"/>
  <c r="E101" i="35" s="1"/>
  <c r="C100" i="35"/>
  <c r="E100" i="35" s="1"/>
  <c r="C99" i="35"/>
  <c r="E99" i="35" s="1"/>
  <c r="C98" i="35"/>
  <c r="E98" i="35" s="1"/>
  <c r="C97" i="35"/>
  <c r="E97" i="35" s="1"/>
  <c r="F95" i="35"/>
  <c r="C95" i="35" s="1"/>
  <c r="D95" i="35"/>
  <c r="C93" i="35"/>
  <c r="E93" i="35" s="1"/>
  <c r="C92" i="35"/>
  <c r="E92" i="35" s="1"/>
  <c r="C91" i="35"/>
  <c r="E91" i="35" s="1"/>
  <c r="C90" i="35"/>
  <c r="E90" i="35" s="1"/>
  <c r="C89" i="35"/>
  <c r="E89" i="35" s="1"/>
  <c r="C88" i="35"/>
  <c r="E88" i="35" s="1"/>
  <c r="F86" i="35"/>
  <c r="D86" i="35"/>
  <c r="C86" i="35" s="1"/>
  <c r="C84" i="35"/>
  <c r="E84" i="35" s="1"/>
  <c r="C83" i="35"/>
  <c r="E83" i="35" s="1"/>
  <c r="C82" i="35"/>
  <c r="E82" i="35" s="1"/>
  <c r="C81" i="35"/>
  <c r="E81" i="35" s="1"/>
  <c r="C80" i="35"/>
  <c r="E80" i="35" s="1"/>
  <c r="C79" i="35"/>
  <c r="E79" i="35" s="1"/>
  <c r="C78" i="35"/>
  <c r="E78" i="35" s="1"/>
  <c r="F76" i="35"/>
  <c r="D76" i="35"/>
  <c r="C74" i="35"/>
  <c r="E74" i="35" s="1"/>
  <c r="C73" i="35"/>
  <c r="E73" i="35" s="1"/>
  <c r="C72" i="35"/>
  <c r="E72" i="35" s="1"/>
  <c r="C71" i="35"/>
  <c r="E71" i="35" s="1"/>
  <c r="C70" i="35"/>
  <c r="E70" i="35" s="1"/>
  <c r="C69" i="35"/>
  <c r="E69" i="35" s="1"/>
  <c r="C68" i="35"/>
  <c r="E68" i="35" s="1"/>
  <c r="F66" i="35"/>
  <c r="D66" i="35"/>
  <c r="C66" i="35" s="1"/>
  <c r="C64" i="35"/>
  <c r="E64" i="35" s="1"/>
  <c r="C63" i="35"/>
  <c r="E63" i="35" s="1"/>
  <c r="C62" i="35"/>
  <c r="E62" i="35" s="1"/>
  <c r="F60" i="35"/>
  <c r="D60" i="35"/>
  <c r="C51" i="35"/>
  <c r="E51" i="35" s="1"/>
  <c r="C50" i="35"/>
  <c r="E50" i="35" s="1"/>
  <c r="C49" i="35"/>
  <c r="E49" i="35" s="1"/>
  <c r="C48" i="35"/>
  <c r="E48" i="35" s="1"/>
  <c r="C47" i="35"/>
  <c r="E47" i="35" s="1"/>
  <c r="C46" i="35"/>
  <c r="E46" i="35" s="1"/>
  <c r="C45" i="35"/>
  <c r="E45" i="35" s="1"/>
  <c r="C44" i="35"/>
  <c r="E44" i="35" s="1"/>
  <c r="C43" i="35"/>
  <c r="E43" i="35" s="1"/>
  <c r="C42" i="35"/>
  <c r="E42" i="35" s="1"/>
  <c r="C41" i="35"/>
  <c r="E41" i="35" s="1"/>
  <c r="C40" i="35"/>
  <c r="E40" i="35" s="1"/>
  <c r="C39" i="35"/>
  <c r="E39" i="35" s="1"/>
  <c r="C38" i="35"/>
  <c r="E38" i="35" s="1"/>
  <c r="F36" i="35"/>
  <c r="D36" i="35"/>
  <c r="C34" i="35"/>
  <c r="E34" i="35" s="1"/>
  <c r="C33" i="35"/>
  <c r="E33" i="35" s="1"/>
  <c r="C32" i="35"/>
  <c r="E32" i="35" s="1"/>
  <c r="C31" i="35"/>
  <c r="E31" i="35" s="1"/>
  <c r="C30" i="35"/>
  <c r="E30" i="35" s="1"/>
  <c r="C29" i="35"/>
  <c r="E29" i="35" s="1"/>
  <c r="F27" i="35"/>
  <c r="C27" i="35" s="1"/>
  <c r="E27" i="35" s="1"/>
  <c r="D27" i="35"/>
  <c r="C25" i="35"/>
  <c r="E25" i="35" s="1"/>
  <c r="C24" i="35"/>
  <c r="E24" i="35" s="1"/>
  <c r="E23" i="35"/>
  <c r="C23" i="35"/>
  <c r="C22" i="35"/>
  <c r="E22" i="35" s="1"/>
  <c r="C21" i="35"/>
  <c r="E21" i="35" s="1"/>
  <c r="C20" i="35"/>
  <c r="E20" i="35" s="1"/>
  <c r="F18" i="35"/>
  <c r="D18" i="35"/>
  <c r="C16" i="35"/>
  <c r="E16" i="35" s="1"/>
  <c r="C15" i="35"/>
  <c r="E15" i="35" s="1"/>
  <c r="C14" i="35"/>
  <c r="E14" i="35" s="1"/>
  <c r="C13" i="35"/>
  <c r="E13" i="35" s="1"/>
  <c r="F11" i="35"/>
  <c r="D11" i="35"/>
  <c r="C60" i="35" l="1"/>
  <c r="E60" i="35" s="1"/>
  <c r="C76" i="35"/>
  <c r="E76" i="35" s="1"/>
  <c r="E110" i="35"/>
  <c r="C127" i="35"/>
  <c r="E127" i="35" s="1"/>
  <c r="E11" i="35"/>
  <c r="D9" i="35"/>
  <c r="C9" i="35" s="1"/>
  <c r="E9" i="35" s="1"/>
  <c r="C11" i="35"/>
  <c r="C18" i="35"/>
  <c r="E18" i="35" s="1"/>
  <c r="C36" i="35"/>
  <c r="E36" i="35" s="1"/>
  <c r="E95" i="35"/>
  <c r="E132" i="35"/>
  <c r="F9" i="35"/>
  <c r="E86" i="35"/>
  <c r="E66" i="35"/>
</calcChain>
</file>

<file path=xl/sharedStrings.xml><?xml version="1.0" encoding="utf-8"?>
<sst xmlns="http://schemas.openxmlformats.org/spreadsheetml/2006/main" count="130" uniqueCount="106">
  <si>
    <t>Nacimientos vivos</t>
  </si>
  <si>
    <t>Total</t>
  </si>
  <si>
    <t>Peso al nacer</t>
  </si>
  <si>
    <t xml:space="preserve">Número </t>
  </si>
  <si>
    <t>Porcentaje</t>
  </si>
  <si>
    <t/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</si>
  <si>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</si>
  <si>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</si>
  <si>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2,501 gramos                                           y más </t>
  </si>
  <si>
    <t>2,501 gramos                                           y más</t>
  </si>
  <si>
    <t>Bocas del Toro</t>
  </si>
  <si>
    <t>Changuinola</t>
  </si>
  <si>
    <t>Chiriquí Grande</t>
  </si>
  <si>
    <t>Almirante</t>
  </si>
  <si>
    <t>Coclé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</si>
  <si>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</si>
  <si>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</si>
  <si>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</si>
  <si>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</si>
  <si>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</si>
  <si>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</si>
  <si>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</si>
  <si>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</si>
  <si>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</si>
  <si>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</si>
  <si>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</si>
  <si>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</si>
  <si>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</si>
  <si>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</si>
  <si>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</si>
  <si>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</si>
  <si>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</si>
  <si>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</si>
  <si>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</si>
  <si>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</si>
  <si>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</si>
  <si>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</si>
  <si>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</si>
  <si>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</si>
  <si>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</si>
  <si>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</si>
  <si>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</si>
  <si>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</si>
  <si>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</si>
  <si>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</si>
  <si>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</si>
  <si>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</si>
  <si>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</si>
  <si>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</si>
  <si>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</si>
  <si>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</si>
  <si>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Los Santos</t>
  </si>
  <si>
    <t>Guararé</t>
  </si>
  <si>
    <t>Macaracas</t>
  </si>
  <si>
    <t>Pedasí</t>
  </si>
  <si>
    <t>Pocrí</t>
  </si>
  <si>
    <t>Tonosí</t>
  </si>
  <si>
    <t>Panamá</t>
  </si>
  <si>
    <t>Balboa</t>
  </si>
  <si>
    <t>Chepo</t>
  </si>
  <si>
    <t>Chimán</t>
  </si>
  <si>
    <t>San Miguelito</t>
  </si>
  <si>
    <t>Taboga</t>
  </si>
  <si>
    <t>Panamá Oeste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</si>
  <si>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</si>
  <si>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</si>
  <si>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</si>
  <si>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</si>
  <si>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</si>
  <si>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</si>
  <si>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</si>
  <si>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</si>
  <si>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</si>
  <si>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</si>
  <si>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</si>
  <si>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</si>
  <si>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</si>
  <si>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</si>
  <si>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Fe</t>
  </si>
  <si>
    <t>Santiago</t>
  </si>
  <si>
    <t>Soná</t>
  </si>
  <si>
    <t>Mariato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</si>
  <si>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</si>
  <si>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</si>
  <si>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</si>
  <si>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</si>
  <si>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</si>
  <si>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</si>
  <si>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</si>
  <si>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</si>
  <si>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</si>
  <si>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</si>
  <si>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</si>
  <si>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</si>
  <si>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</si>
  <si>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</si>
  <si>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r>
      <rPr>
        <sz val="10"/>
        <color theme="0"/>
        <rFont val="Arial"/>
        <family val="2"/>
      </rPr>
      <t>!</t>
    </r>
    <r>
      <rPr>
        <sz val="10"/>
        <rFont val="Arial"/>
        <family val="2"/>
      </rPr>
      <t>- Cantidad nula o cero.</t>
    </r>
  </si>
  <si>
    <t>Cuadro 5. NACIMIENTOS VIVOS EN LA REPÚBLICA, POR PESO AL NACER, SEGÚN PROVINCIA,</t>
  </si>
  <si>
    <t>TOTAL</t>
  </si>
  <si>
    <t xml:space="preserve">             (Tribunal Electoral). </t>
  </si>
  <si>
    <t>Las Tablas</t>
  </si>
  <si>
    <t>Fuente: Los datos publicados corresponden a información recopilada con base en los registros administrativos</t>
  </si>
  <si>
    <t>Omar Torrijos Herrera</t>
  </si>
  <si>
    <t>Tierras Altas</t>
  </si>
  <si>
    <t>COMARCA INDÍGENA Y DISTRITO DE RESIDENCIA:  AÑO 2020</t>
  </si>
  <si>
    <t xml:space="preserve">             de las  instalaciones  de salud  pública  (Minsa y CSS), clínicas  privadas  y oficinas  del  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</si>
</sst>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0" fontId="2" fillId="0" borderId="0" xfId="0" applyFont="1"/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0" borderId="0" xfId="1" applyFont="1" applyFill="1"/>
    <xf numFmtId="165" fontId="1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165" fontId="2" fillId="0" borderId="6" xfId="1" applyNumberFormat="1" applyFill="1" applyBorder="1" applyAlignment="1">
      <alignment vertical="center"/>
    </xf>
    <xf numFmtId="165" fontId="2" fillId="0" borderId="7" xfId="1" applyNumberForma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0" fontId="2" fillId="0" borderId="10" xfId="1" applyBorder="1" applyAlignment="1">
      <alignment vertical="center"/>
    </xf>
    <xf numFmtId="0" fontId="1" fillId="2" borderId="2" xfId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zoomScaleNormal="100" zoomScaleSheetLayoutView="100" workbookViewId="0">
      <selection activeCell="P1" sqref="P1"/>
    </sheetView>
  </sheetViews>
  <sheetFormatPr baseColWidth="10" defaultColWidth="11.42578125" defaultRowHeight="12.75" x14ac:dyDescent="0.2"/>
  <cols>
    <col min="1" max="1" width="2.28515625" style="1" customWidth="1"/>
    <col min="2" max="2" width="30.85546875" style="1" customWidth="1"/>
    <col min="3" max="6" width="14" style="1" customWidth="1"/>
    <col min="7" max="16384" width="11.42578125" style="1"/>
  </cols>
  <sheetData>
    <row r="1" spans="1:6" x14ac:dyDescent="0.2">
      <c r="A1" s="36" t="s">
        <v>97</v>
      </c>
      <c r="B1" s="36"/>
      <c r="C1" s="36"/>
      <c r="D1" s="36"/>
      <c r="E1" s="36"/>
      <c r="F1" s="36"/>
    </row>
    <row r="2" spans="1:6" x14ac:dyDescent="0.2">
      <c r="A2" s="37" t="s">
        <v>104</v>
      </c>
      <c r="B2" s="37"/>
      <c r="C2" s="37"/>
      <c r="D2" s="37"/>
      <c r="E2" s="37"/>
      <c r="F2" s="37"/>
    </row>
    <row r="3" spans="1:6" x14ac:dyDescent="0.2">
      <c r="A3" s="2"/>
    </row>
    <row r="4" spans="1:6" ht="22.15" customHeight="1" x14ac:dyDescent="0.2">
      <c r="A4" s="38" t="s">
        <v>7</v>
      </c>
      <c r="B4" s="39"/>
      <c r="C4" s="44" t="s">
        <v>0</v>
      </c>
      <c r="D4" s="44"/>
      <c r="E4" s="44"/>
      <c r="F4" s="45"/>
    </row>
    <row r="5" spans="1:6" ht="22.15" customHeight="1" x14ac:dyDescent="0.2">
      <c r="A5" s="40"/>
      <c r="B5" s="41"/>
      <c r="C5" s="44" t="s">
        <v>1</v>
      </c>
      <c r="D5" s="44" t="s">
        <v>2</v>
      </c>
      <c r="E5" s="44"/>
      <c r="F5" s="45"/>
    </row>
    <row r="6" spans="1:6" ht="22.15" customHeight="1" x14ac:dyDescent="0.2">
      <c r="A6" s="40"/>
      <c r="B6" s="41"/>
      <c r="C6" s="44"/>
      <c r="D6" s="44" t="s">
        <v>6</v>
      </c>
      <c r="E6" s="44"/>
      <c r="F6" s="45" t="s">
        <v>8</v>
      </c>
    </row>
    <row r="7" spans="1:6" ht="22.15" customHeight="1" x14ac:dyDescent="0.2">
      <c r="A7" s="42"/>
      <c r="B7" s="43"/>
      <c r="C7" s="44"/>
      <c r="D7" s="35" t="s">
        <v>3</v>
      </c>
      <c r="E7" s="35" t="s">
        <v>4</v>
      </c>
      <c r="F7" s="45"/>
    </row>
    <row r="8" spans="1:6" s="4" customFormat="1" ht="12.75" customHeight="1" x14ac:dyDescent="0.2">
      <c r="B8" s="5"/>
      <c r="C8" s="6"/>
      <c r="D8" s="6"/>
      <c r="E8" s="6"/>
      <c r="F8" s="7"/>
    </row>
    <row r="9" spans="1:6" s="4" customFormat="1" ht="14.1" customHeight="1" x14ac:dyDescent="0.2">
      <c r="A9" s="46" t="s">
        <v>98</v>
      </c>
      <c r="B9" s="47"/>
      <c r="C9" s="25">
        <f>SUM(D9,F9)</f>
        <v>69945</v>
      </c>
      <c r="D9" s="25">
        <f>SUM(D11,D18,D27,D36,D60,D66,D76,D86,D95,D110,D125,D127,D132)</f>
        <v>6040</v>
      </c>
      <c r="E9" s="33">
        <f>D9/C9*100</f>
        <v>8.635356351418972</v>
      </c>
      <c r="F9" s="27">
        <f>SUM(F11,F18,F27,F36,F60,F66,F76,F86,F95,F110,F125,F127,F132)</f>
        <v>63905</v>
      </c>
    </row>
    <row r="10" spans="1:6" s="4" customFormat="1" ht="12" customHeight="1" x14ac:dyDescent="0.2">
      <c r="B10" s="9"/>
      <c r="C10" s="25"/>
      <c r="D10" s="28"/>
      <c r="E10" s="33"/>
      <c r="F10" s="29"/>
    </row>
    <row r="11" spans="1:6" s="4" customFormat="1" ht="14.1" customHeight="1" x14ac:dyDescent="0.2">
      <c r="A11" s="13" t="s">
        <v>10</v>
      </c>
      <c r="B11" s="9"/>
      <c r="C11" s="25">
        <f>SUM(D11,F11)</f>
        <v>4383</v>
      </c>
      <c r="D11" s="25">
        <f>SUM(D13:D16)</f>
        <v>261</v>
      </c>
      <c r="E11" s="33">
        <f t="shared" ref="E11:E51" si="0">D11/C11*100</f>
        <v>5.9548254620123204</v>
      </c>
      <c r="F11" s="27">
        <f>SUM(F13:F16)</f>
        <v>4122</v>
      </c>
    </row>
    <row r="12" spans="1:6" s="4" customFormat="1" ht="12" customHeight="1" x14ac:dyDescent="0.2">
      <c r="B12" s="9"/>
      <c r="C12" s="25"/>
      <c r="D12" s="28"/>
      <c r="E12" s="33"/>
      <c r="F12" s="29"/>
    </row>
    <row r="13" spans="1:6" s="4" customFormat="1" ht="14.1" customHeight="1" x14ac:dyDescent="0.2">
      <c r="B13" s="34" t="s">
        <v>10</v>
      </c>
      <c r="C13" s="25">
        <f>SUM(D13,F13)</f>
        <v>476</v>
      </c>
      <c r="D13" s="26">
        <v>25</v>
      </c>
      <c r="E13" s="33">
        <f t="shared" si="0"/>
        <v>5.2521008403361344</v>
      </c>
      <c r="F13" s="30">
        <v>451</v>
      </c>
    </row>
    <row r="14" spans="1:6" s="4" customFormat="1" ht="14.1" customHeight="1" x14ac:dyDescent="0.2">
      <c r="B14" s="34" t="s">
        <v>11</v>
      </c>
      <c r="C14" s="25">
        <f t="shared" ref="C14:C16" si="1">SUM(D14,F14)</f>
        <v>2739</v>
      </c>
      <c r="D14" s="26">
        <v>108</v>
      </c>
      <c r="E14" s="33">
        <f t="shared" si="0"/>
        <v>3.943044906900329</v>
      </c>
      <c r="F14" s="30">
        <v>2631</v>
      </c>
    </row>
    <row r="15" spans="1:6" s="4" customFormat="1" ht="14.1" customHeight="1" x14ac:dyDescent="0.2">
      <c r="B15" s="34" t="s">
        <v>12</v>
      </c>
      <c r="C15" s="25">
        <f t="shared" si="1"/>
        <v>422</v>
      </c>
      <c r="D15" s="26">
        <v>34</v>
      </c>
      <c r="E15" s="33">
        <f t="shared" si="0"/>
        <v>8.0568720379146921</v>
      </c>
      <c r="F15" s="30">
        <v>388</v>
      </c>
    </row>
    <row r="16" spans="1:6" s="4" customFormat="1" ht="14.1" customHeight="1" x14ac:dyDescent="0.2">
      <c r="B16" s="34" t="s">
        <v>13</v>
      </c>
      <c r="C16" s="25">
        <f t="shared" si="1"/>
        <v>746</v>
      </c>
      <c r="D16" s="26">
        <v>94</v>
      </c>
      <c r="E16" s="33">
        <f t="shared" si="0"/>
        <v>12.600536193029491</v>
      </c>
      <c r="F16" s="30">
        <v>652</v>
      </c>
    </row>
    <row r="17" spans="1:6" s="4" customFormat="1" ht="12" customHeight="1" x14ac:dyDescent="0.2">
      <c r="B17" s="9"/>
      <c r="C17" s="25"/>
      <c r="D17" s="25"/>
      <c r="E17" s="33"/>
      <c r="F17" s="27"/>
    </row>
    <row r="18" spans="1:6" s="4" customFormat="1" ht="14.1" customHeight="1" x14ac:dyDescent="0.2">
      <c r="A18" s="13" t="s">
        <v>14</v>
      </c>
      <c r="B18" s="9"/>
      <c r="C18" s="25">
        <f>SUM(D18,F18)</f>
        <v>4105</v>
      </c>
      <c r="D18" s="25">
        <f>SUM(D20:D25)</f>
        <v>301</v>
      </c>
      <c r="E18" s="33">
        <f>D18/C18*100</f>
        <v>7.3325213154689397</v>
      </c>
      <c r="F18" s="27">
        <f>SUM(F20:F25)</f>
        <v>3804</v>
      </c>
    </row>
    <row r="19" spans="1:6" s="4" customFormat="1" ht="12" customHeight="1" x14ac:dyDescent="0.2">
      <c r="B19" s="9"/>
      <c r="C19" s="25"/>
      <c r="D19" s="25"/>
      <c r="E19" s="33"/>
      <c r="F19" s="27"/>
    </row>
    <row r="20" spans="1:6" s="4" customFormat="1" ht="14.1" customHeight="1" x14ac:dyDescent="0.2">
      <c r="B20" s="13" t="s">
        <v>15</v>
      </c>
      <c r="C20" s="25">
        <f t="shared" ref="C20:C25" si="2">SUM(D20,F20)</f>
        <v>761</v>
      </c>
      <c r="D20" s="26">
        <v>49</v>
      </c>
      <c r="E20" s="33">
        <f t="shared" si="0"/>
        <v>6.438896189224705</v>
      </c>
      <c r="F20" s="30">
        <v>712</v>
      </c>
    </row>
    <row r="21" spans="1:6" s="4" customFormat="1" ht="14.1" customHeight="1" x14ac:dyDescent="0.2">
      <c r="B21" s="4" t="s">
        <v>16</v>
      </c>
      <c r="C21" s="25">
        <f t="shared" si="2"/>
        <v>863</v>
      </c>
      <c r="D21" s="26">
        <v>78</v>
      </c>
      <c r="E21" s="33">
        <f t="shared" si="0"/>
        <v>9.0382387022016211</v>
      </c>
      <c r="F21" s="30">
        <v>785</v>
      </c>
    </row>
    <row r="22" spans="1:6" s="4" customFormat="1" ht="14.1" customHeight="1" x14ac:dyDescent="0.2">
      <c r="B22" s="4" t="s">
        <v>17</v>
      </c>
      <c r="C22" s="25">
        <f t="shared" si="2"/>
        <v>507</v>
      </c>
      <c r="D22" s="26">
        <v>38</v>
      </c>
      <c r="E22" s="33">
        <f t="shared" si="0"/>
        <v>7.4950690335305712</v>
      </c>
      <c r="F22" s="30">
        <v>469</v>
      </c>
    </row>
    <row r="23" spans="1:6" s="4" customFormat="1" ht="14.1" customHeight="1" x14ac:dyDescent="0.2">
      <c r="B23" s="8" t="s">
        <v>18</v>
      </c>
      <c r="C23" s="25">
        <f t="shared" si="2"/>
        <v>279</v>
      </c>
      <c r="D23" s="26">
        <v>13</v>
      </c>
      <c r="E23" s="33">
        <f t="shared" si="0"/>
        <v>4.6594982078853047</v>
      </c>
      <c r="F23" s="30">
        <v>266</v>
      </c>
    </row>
    <row r="24" spans="1:6" s="4" customFormat="1" ht="14.1" customHeight="1" x14ac:dyDescent="0.2">
      <c r="B24" s="1" t="s">
        <v>19</v>
      </c>
      <c r="C24" s="25">
        <f t="shared" si="2"/>
        <v>85</v>
      </c>
      <c r="D24" s="26">
        <v>10</v>
      </c>
      <c r="E24" s="33">
        <f t="shared" si="0"/>
        <v>11.76470588235294</v>
      </c>
      <c r="F24" s="30">
        <v>75</v>
      </c>
    </row>
    <row r="25" spans="1:6" s="4" customFormat="1" ht="14.1" customHeight="1" x14ac:dyDescent="0.2">
      <c r="B25" s="1" t="s">
        <v>20</v>
      </c>
      <c r="C25" s="25">
        <f t="shared" si="2"/>
        <v>1610</v>
      </c>
      <c r="D25" s="26">
        <v>113</v>
      </c>
      <c r="E25" s="33">
        <f t="shared" si="0"/>
        <v>7.0186335403726705</v>
      </c>
      <c r="F25" s="30">
        <v>1497</v>
      </c>
    </row>
    <row r="26" spans="1:6" s="4" customFormat="1" ht="12" customHeight="1" x14ac:dyDescent="0.2">
      <c r="B26" s="9"/>
      <c r="C26" s="25"/>
      <c r="D26" s="25"/>
      <c r="E26" s="33"/>
      <c r="F26" s="27"/>
    </row>
    <row r="27" spans="1:6" s="4" customFormat="1" ht="14.1" customHeight="1" x14ac:dyDescent="0.2">
      <c r="A27" s="13" t="s">
        <v>21</v>
      </c>
      <c r="B27" s="9"/>
      <c r="C27" s="25">
        <f>SUM(D27,F27)</f>
        <v>4946</v>
      </c>
      <c r="D27" s="25">
        <f>SUM(D29:D34)</f>
        <v>437</v>
      </c>
      <c r="E27" s="33">
        <f t="shared" si="0"/>
        <v>8.8354225636878283</v>
      </c>
      <c r="F27" s="27">
        <f>SUM(F29:F34)</f>
        <v>4509</v>
      </c>
    </row>
    <row r="28" spans="1:6" s="4" customFormat="1" ht="12" customHeight="1" x14ac:dyDescent="0.2">
      <c r="B28" s="9"/>
      <c r="C28" s="25"/>
      <c r="D28" s="25"/>
      <c r="E28" s="33"/>
      <c r="F28" s="27"/>
    </row>
    <row r="29" spans="1:6" s="4" customFormat="1" ht="14.1" customHeight="1" x14ac:dyDescent="0.2">
      <c r="B29" s="4" t="s">
        <v>21</v>
      </c>
      <c r="C29" s="25">
        <f t="shared" ref="C29:C34" si="3">SUM(D29,F29)</f>
        <v>4156</v>
      </c>
      <c r="D29" s="26">
        <v>375</v>
      </c>
      <c r="E29" s="33">
        <f t="shared" si="0"/>
        <v>9.023099133782484</v>
      </c>
      <c r="F29" s="30">
        <v>3781</v>
      </c>
    </row>
    <row r="30" spans="1:6" s="4" customFormat="1" ht="14.1" customHeight="1" x14ac:dyDescent="0.2">
      <c r="B30" s="4" t="s">
        <v>22</v>
      </c>
      <c r="C30" s="25">
        <f t="shared" si="3"/>
        <v>191</v>
      </c>
      <c r="D30" s="26">
        <v>21</v>
      </c>
      <c r="E30" s="33">
        <f t="shared" si="0"/>
        <v>10.99476439790576</v>
      </c>
      <c r="F30" s="30">
        <v>170</v>
      </c>
    </row>
    <row r="31" spans="1:6" s="4" customFormat="1" ht="14.1" customHeight="1" x14ac:dyDescent="0.2">
      <c r="B31" s="4" t="s">
        <v>23</v>
      </c>
      <c r="C31" s="25">
        <f t="shared" si="3"/>
        <v>254</v>
      </c>
      <c r="D31" s="26">
        <v>22</v>
      </c>
      <c r="E31" s="33">
        <f>D31/C31*100</f>
        <v>8.6614173228346463</v>
      </c>
      <c r="F31" s="30">
        <v>232</v>
      </c>
    </row>
    <row r="32" spans="1:6" s="4" customFormat="1" ht="14.1" customHeight="1" x14ac:dyDescent="0.2">
      <c r="B32" s="1" t="s">
        <v>24</v>
      </c>
      <c r="C32" s="25">
        <f t="shared" si="3"/>
        <v>170</v>
      </c>
      <c r="D32" s="26">
        <v>10</v>
      </c>
      <c r="E32" s="33">
        <f t="shared" si="0"/>
        <v>5.8823529411764701</v>
      </c>
      <c r="F32" s="30">
        <v>160</v>
      </c>
    </row>
    <row r="33" spans="1:6" s="4" customFormat="1" ht="14.1" customHeight="1" x14ac:dyDescent="0.2">
      <c r="B33" s="1" t="s">
        <v>25</v>
      </c>
      <c r="C33" s="25">
        <f t="shared" si="3"/>
        <v>82</v>
      </c>
      <c r="D33" s="26">
        <v>5</v>
      </c>
      <c r="E33" s="33">
        <f t="shared" si="0"/>
        <v>6.0975609756097562</v>
      </c>
      <c r="F33" s="30">
        <v>77</v>
      </c>
    </row>
    <row r="34" spans="1:6" s="4" customFormat="1" ht="14.1" customHeight="1" x14ac:dyDescent="0.2">
      <c r="B34" s="1" t="s">
        <v>102</v>
      </c>
      <c r="C34" s="25">
        <f t="shared" si="3"/>
        <v>93</v>
      </c>
      <c r="D34" s="26">
        <v>4</v>
      </c>
      <c r="E34" s="33">
        <f t="shared" si="0"/>
        <v>4.3010752688172049</v>
      </c>
      <c r="F34" s="30">
        <v>89</v>
      </c>
    </row>
    <row r="35" spans="1:6" s="4" customFormat="1" ht="12" customHeight="1" x14ac:dyDescent="0.2">
      <c r="B35" s="9"/>
      <c r="C35" s="25"/>
      <c r="D35" s="25"/>
      <c r="E35" s="33"/>
      <c r="F35" s="27"/>
    </row>
    <row r="36" spans="1:6" s="4" customFormat="1" ht="14.1" customHeight="1" x14ac:dyDescent="0.2">
      <c r="A36" s="13" t="s">
        <v>26</v>
      </c>
      <c r="B36" s="9"/>
      <c r="C36" s="25">
        <f>SUM(D36,F36)</f>
        <v>8061</v>
      </c>
      <c r="D36" s="25">
        <f>SUM(D38:D51)</f>
        <v>596</v>
      </c>
      <c r="E36" s="33">
        <f t="shared" si="0"/>
        <v>7.3936236198982765</v>
      </c>
      <c r="F36" s="27">
        <f>SUM(F38:F51)</f>
        <v>7465</v>
      </c>
    </row>
    <row r="37" spans="1:6" s="4" customFormat="1" ht="12" customHeight="1" x14ac:dyDescent="0.2">
      <c r="B37" s="9"/>
      <c r="C37" s="25"/>
      <c r="D37" s="25"/>
      <c r="E37" s="33"/>
      <c r="F37" s="27"/>
    </row>
    <row r="38" spans="1:6" s="4" customFormat="1" ht="14.1" customHeight="1" x14ac:dyDescent="0.2">
      <c r="B38" s="4" t="s">
        <v>27</v>
      </c>
      <c r="C38" s="25">
        <f t="shared" ref="C38:C51" si="4">SUM(D38,F38)</f>
        <v>331</v>
      </c>
      <c r="D38" s="26">
        <v>30</v>
      </c>
      <c r="E38" s="33">
        <f t="shared" si="0"/>
        <v>9.0634441087613293</v>
      </c>
      <c r="F38" s="30">
        <v>301</v>
      </c>
    </row>
    <row r="39" spans="1:6" s="4" customFormat="1" ht="14.1" customHeight="1" x14ac:dyDescent="0.2">
      <c r="B39" s="4" t="s">
        <v>28</v>
      </c>
      <c r="C39" s="25">
        <f t="shared" si="4"/>
        <v>1002</v>
      </c>
      <c r="D39" s="26">
        <v>44</v>
      </c>
      <c r="E39" s="33">
        <f t="shared" si="0"/>
        <v>4.39121756487026</v>
      </c>
      <c r="F39" s="30">
        <v>958</v>
      </c>
    </row>
    <row r="40" spans="1:6" s="4" customFormat="1" ht="14.1" customHeight="1" x14ac:dyDescent="0.2">
      <c r="B40" s="4" t="s">
        <v>29</v>
      </c>
      <c r="C40" s="25">
        <f t="shared" si="4"/>
        <v>388</v>
      </c>
      <c r="D40" s="26">
        <v>33</v>
      </c>
      <c r="E40" s="33">
        <f t="shared" si="0"/>
        <v>8.5051546391752577</v>
      </c>
      <c r="F40" s="30">
        <v>355</v>
      </c>
    </row>
    <row r="41" spans="1:6" s="4" customFormat="1" ht="14.1" customHeight="1" x14ac:dyDescent="0.2">
      <c r="B41" s="14" t="s">
        <v>30</v>
      </c>
      <c r="C41" s="25">
        <f t="shared" si="4"/>
        <v>483</v>
      </c>
      <c r="D41" s="26">
        <v>53</v>
      </c>
      <c r="E41" s="33">
        <f t="shared" si="0"/>
        <v>10.973084886128365</v>
      </c>
      <c r="F41" s="30">
        <v>430</v>
      </c>
    </row>
    <row r="42" spans="1:6" s="4" customFormat="1" ht="14.1" customHeight="1" x14ac:dyDescent="0.2">
      <c r="B42" s="1" t="s">
        <v>31</v>
      </c>
      <c r="C42" s="25">
        <f t="shared" si="4"/>
        <v>1155</v>
      </c>
      <c r="D42" s="26">
        <v>87</v>
      </c>
      <c r="E42" s="33">
        <f t="shared" si="0"/>
        <v>7.5324675324675319</v>
      </c>
      <c r="F42" s="30">
        <v>1068</v>
      </c>
    </row>
    <row r="43" spans="1:6" s="4" customFormat="1" ht="14.1" customHeight="1" x14ac:dyDescent="0.2">
      <c r="B43" s="1" t="s">
        <v>32</v>
      </c>
      <c r="C43" s="25">
        <f t="shared" si="4"/>
        <v>2389</v>
      </c>
      <c r="D43" s="26">
        <v>178</v>
      </c>
      <c r="E43" s="33">
        <f t="shared" si="0"/>
        <v>7.4508162411050654</v>
      </c>
      <c r="F43" s="30">
        <v>2211</v>
      </c>
    </row>
    <row r="44" spans="1:6" s="4" customFormat="1" ht="14.1" customHeight="1" x14ac:dyDescent="0.2">
      <c r="B44" s="1" t="s">
        <v>33</v>
      </c>
      <c r="C44" s="25">
        <f t="shared" si="4"/>
        <v>575</v>
      </c>
      <c r="D44" s="26">
        <v>42</v>
      </c>
      <c r="E44" s="33">
        <f t="shared" si="0"/>
        <v>7.304347826086957</v>
      </c>
      <c r="F44" s="30">
        <v>533</v>
      </c>
    </row>
    <row r="45" spans="1:6" s="4" customFormat="1" ht="14.1" customHeight="1" x14ac:dyDescent="0.2">
      <c r="B45" s="1" t="s">
        <v>34</v>
      </c>
      <c r="C45" s="25">
        <f t="shared" si="4"/>
        <v>185</v>
      </c>
      <c r="D45" s="26">
        <v>25</v>
      </c>
      <c r="E45" s="33">
        <f t="shared" si="0"/>
        <v>13.513513513513514</v>
      </c>
      <c r="F45" s="30">
        <v>160</v>
      </c>
    </row>
    <row r="46" spans="1:6" s="4" customFormat="1" ht="14.1" customHeight="1" x14ac:dyDescent="0.2">
      <c r="B46" s="1" t="s">
        <v>35</v>
      </c>
      <c r="C46" s="25">
        <f t="shared" si="4"/>
        <v>72</v>
      </c>
      <c r="D46" s="26">
        <v>5</v>
      </c>
      <c r="E46" s="33">
        <f t="shared" si="0"/>
        <v>6.9444444444444446</v>
      </c>
      <c r="F46" s="30">
        <v>67</v>
      </c>
    </row>
    <row r="47" spans="1:6" s="4" customFormat="1" ht="14.1" customHeight="1" x14ac:dyDescent="0.2">
      <c r="B47" s="1" t="s">
        <v>36</v>
      </c>
      <c r="C47" s="25">
        <f t="shared" si="4"/>
        <v>443</v>
      </c>
      <c r="D47" s="26">
        <v>19</v>
      </c>
      <c r="E47" s="33">
        <f t="shared" si="0"/>
        <v>4.288939051918736</v>
      </c>
      <c r="F47" s="30">
        <v>424</v>
      </c>
    </row>
    <row r="48" spans="1:6" s="4" customFormat="1" ht="14.1" customHeight="1" x14ac:dyDescent="0.2">
      <c r="B48" s="1" t="s">
        <v>37</v>
      </c>
      <c r="C48" s="25">
        <f t="shared" si="4"/>
        <v>122</v>
      </c>
      <c r="D48" s="26">
        <v>6</v>
      </c>
      <c r="E48" s="33">
        <f t="shared" si="0"/>
        <v>4.918032786885246</v>
      </c>
      <c r="F48" s="30">
        <v>116</v>
      </c>
    </row>
    <row r="49" spans="1:6" s="4" customFormat="1" ht="14.1" customHeight="1" x14ac:dyDescent="0.2">
      <c r="B49" s="1" t="s">
        <v>38</v>
      </c>
      <c r="C49" s="25">
        <f t="shared" si="4"/>
        <v>142</v>
      </c>
      <c r="D49" s="26">
        <v>9</v>
      </c>
      <c r="E49" s="33">
        <f t="shared" si="0"/>
        <v>6.3380281690140841</v>
      </c>
      <c r="F49" s="30">
        <v>133</v>
      </c>
    </row>
    <row r="50" spans="1:6" s="4" customFormat="1" ht="14.1" customHeight="1" x14ac:dyDescent="0.2">
      <c r="B50" s="1" t="s">
        <v>39</v>
      </c>
      <c r="C50" s="25">
        <f t="shared" si="4"/>
        <v>255</v>
      </c>
      <c r="D50" s="26">
        <v>22</v>
      </c>
      <c r="E50" s="33">
        <f t="shared" si="0"/>
        <v>8.6274509803921564</v>
      </c>
      <c r="F50" s="30">
        <v>233</v>
      </c>
    </row>
    <row r="51" spans="1:6" s="4" customFormat="1" ht="14.1" customHeight="1" x14ac:dyDescent="0.2">
      <c r="B51" s="1" t="s">
        <v>103</v>
      </c>
      <c r="C51" s="25">
        <f t="shared" si="4"/>
        <v>519</v>
      </c>
      <c r="D51" s="26">
        <v>43</v>
      </c>
      <c r="E51" s="33">
        <f t="shared" si="0"/>
        <v>8.2851637764932562</v>
      </c>
      <c r="F51" s="30">
        <v>476</v>
      </c>
    </row>
    <row r="52" spans="1:6" x14ac:dyDescent="0.2">
      <c r="A52" s="37" t="s">
        <v>97</v>
      </c>
      <c r="B52" s="37"/>
      <c r="C52" s="37"/>
      <c r="D52" s="37"/>
      <c r="E52" s="37"/>
      <c r="F52" s="37"/>
    </row>
    <row r="53" spans="1:6" x14ac:dyDescent="0.2">
      <c r="A53" s="37" t="s">
        <v>104</v>
      </c>
      <c r="B53" s="37"/>
      <c r="C53" s="37"/>
      <c r="D53" s="37"/>
      <c r="E53" s="37"/>
      <c r="F53" s="37"/>
    </row>
    <row r="54" spans="1:6" s="4" customFormat="1" ht="12.75" customHeight="1" x14ac:dyDescent="0.2">
      <c r="A54" s="2"/>
      <c r="B54" s="1"/>
      <c r="C54" s="1"/>
      <c r="D54" s="1"/>
      <c r="E54" s="1"/>
      <c r="F54" s="1"/>
    </row>
    <row r="55" spans="1:6" ht="21.6" customHeight="1" x14ac:dyDescent="0.2">
      <c r="A55" s="38" t="s">
        <v>7</v>
      </c>
      <c r="B55" s="39"/>
      <c r="C55" s="44" t="s">
        <v>0</v>
      </c>
      <c r="D55" s="44"/>
      <c r="E55" s="44"/>
      <c r="F55" s="45"/>
    </row>
    <row r="56" spans="1:6" ht="21.6" customHeight="1" x14ac:dyDescent="0.2">
      <c r="A56" s="40"/>
      <c r="B56" s="41"/>
      <c r="C56" s="44" t="s">
        <v>1</v>
      </c>
      <c r="D56" s="44" t="s">
        <v>2</v>
      </c>
      <c r="E56" s="44"/>
      <c r="F56" s="45"/>
    </row>
    <row r="57" spans="1:6" ht="21.6" customHeight="1" x14ac:dyDescent="0.2">
      <c r="A57" s="40"/>
      <c r="B57" s="41"/>
      <c r="C57" s="44"/>
      <c r="D57" s="44" t="s">
        <v>6</v>
      </c>
      <c r="E57" s="44"/>
      <c r="F57" s="45" t="s">
        <v>9</v>
      </c>
    </row>
    <row r="58" spans="1:6" ht="21.6" customHeight="1" x14ac:dyDescent="0.2">
      <c r="A58" s="42"/>
      <c r="B58" s="43"/>
      <c r="C58" s="44"/>
      <c r="D58" s="35" t="s">
        <v>3</v>
      </c>
      <c r="E58" s="35" t="s">
        <v>4</v>
      </c>
      <c r="F58" s="45"/>
    </row>
    <row r="59" spans="1:6" s="4" customFormat="1" ht="12" customHeight="1" x14ac:dyDescent="0.2">
      <c r="B59" s="9"/>
      <c r="C59" s="10"/>
      <c r="D59" s="10"/>
      <c r="E59" s="12"/>
      <c r="F59" s="11"/>
    </row>
    <row r="60" spans="1:6" s="4" customFormat="1" ht="14.1" customHeight="1" x14ac:dyDescent="0.2">
      <c r="A60" s="13" t="s">
        <v>40</v>
      </c>
      <c r="B60" s="9"/>
      <c r="C60" s="25">
        <f>SUM(D60,F60)</f>
        <v>1087</v>
      </c>
      <c r="D60" s="25">
        <f>SUM(D62:D64)</f>
        <v>90</v>
      </c>
      <c r="E60" s="33">
        <f>D60/C60*100</f>
        <v>8.2796688132474703</v>
      </c>
      <c r="F60" s="27">
        <f>SUM(F62:F64)</f>
        <v>997</v>
      </c>
    </row>
    <row r="61" spans="1:6" s="4" customFormat="1" ht="12.95" customHeight="1" x14ac:dyDescent="0.2">
      <c r="B61" s="9"/>
      <c r="C61" s="25"/>
      <c r="D61" s="25"/>
      <c r="E61" s="33"/>
      <c r="F61" s="27"/>
    </row>
    <row r="62" spans="1:6" s="4" customFormat="1" ht="14.1" customHeight="1" x14ac:dyDescent="0.2">
      <c r="B62" s="4" t="s">
        <v>41</v>
      </c>
      <c r="C62" s="25">
        <f t="shared" ref="C62:C64" si="5">SUM(D62,F62)</f>
        <v>253</v>
      </c>
      <c r="D62" s="26">
        <v>18</v>
      </c>
      <c r="E62" s="33">
        <f t="shared" ref="E62:E101" si="6">D62/C62*100</f>
        <v>7.1146245059288544</v>
      </c>
      <c r="F62" s="30">
        <v>235</v>
      </c>
    </row>
    <row r="63" spans="1:6" s="4" customFormat="1" ht="14.1" customHeight="1" x14ac:dyDescent="0.2">
      <c r="B63" s="4" t="s">
        <v>42</v>
      </c>
      <c r="C63" s="25">
        <f t="shared" si="5"/>
        <v>475</v>
      </c>
      <c r="D63" s="26">
        <v>45</v>
      </c>
      <c r="E63" s="33">
        <f t="shared" si="6"/>
        <v>9.4736842105263168</v>
      </c>
      <c r="F63" s="30">
        <v>430</v>
      </c>
    </row>
    <row r="64" spans="1:6" s="4" customFormat="1" ht="14.1" customHeight="1" x14ac:dyDescent="0.2">
      <c r="B64" s="4" t="s">
        <v>78</v>
      </c>
      <c r="C64" s="25">
        <f t="shared" si="5"/>
        <v>359</v>
      </c>
      <c r="D64" s="26">
        <v>27</v>
      </c>
      <c r="E64" s="33">
        <f t="shared" si="6"/>
        <v>7.5208913649025071</v>
      </c>
      <c r="F64" s="30">
        <v>332</v>
      </c>
    </row>
    <row r="65" spans="1:12" s="4" customFormat="1" ht="12.95" customHeight="1" x14ac:dyDescent="0.2">
      <c r="B65" s="9"/>
      <c r="C65" s="25"/>
      <c r="D65" s="25"/>
      <c r="E65" s="33"/>
      <c r="F65" s="27"/>
    </row>
    <row r="66" spans="1:12" s="4" customFormat="1" ht="14.1" customHeight="1" x14ac:dyDescent="0.2">
      <c r="A66" s="13" t="s">
        <v>43</v>
      </c>
      <c r="B66" s="9"/>
      <c r="C66" s="25">
        <f>SUM(D66,F66)</f>
        <v>1554</v>
      </c>
      <c r="D66" s="25">
        <f>SUM(D68:D74)</f>
        <v>108</v>
      </c>
      <c r="E66" s="33">
        <f t="shared" si="6"/>
        <v>6.9498069498069501</v>
      </c>
      <c r="F66" s="27">
        <f>SUM(F68:F74)</f>
        <v>1446</v>
      </c>
    </row>
    <row r="67" spans="1:12" s="4" customFormat="1" ht="12.95" customHeight="1" x14ac:dyDescent="0.2">
      <c r="B67" s="9"/>
      <c r="C67" s="25"/>
      <c r="D67" s="25"/>
      <c r="E67" s="33"/>
      <c r="F67" s="27"/>
    </row>
    <row r="68" spans="1:12" s="4" customFormat="1" ht="14.1" customHeight="1" x14ac:dyDescent="0.2">
      <c r="B68" s="4" t="s">
        <v>44</v>
      </c>
      <c r="C68" s="25">
        <f t="shared" ref="C68:C74" si="7">SUM(D68,F68)</f>
        <v>798</v>
      </c>
      <c r="D68" s="26">
        <v>53</v>
      </c>
      <c r="E68" s="33">
        <f t="shared" si="6"/>
        <v>6.6416040100250626</v>
      </c>
      <c r="F68" s="30">
        <v>745</v>
      </c>
    </row>
    <row r="69" spans="1:12" s="4" customFormat="1" ht="14.1" customHeight="1" x14ac:dyDescent="0.2">
      <c r="B69" s="4" t="s">
        <v>45</v>
      </c>
      <c r="C69" s="25">
        <f t="shared" si="7"/>
        <v>81</v>
      </c>
      <c r="D69" s="26">
        <v>3</v>
      </c>
      <c r="E69" s="33">
        <f t="shared" si="6"/>
        <v>3.7037037037037033</v>
      </c>
      <c r="F69" s="30">
        <v>78</v>
      </c>
    </row>
    <row r="70" spans="1:12" s="4" customFormat="1" ht="14.1" customHeight="1" x14ac:dyDescent="0.2">
      <c r="B70" s="4" t="s">
        <v>46</v>
      </c>
      <c r="C70" s="25">
        <f t="shared" si="7"/>
        <v>79</v>
      </c>
      <c r="D70" s="26">
        <v>8</v>
      </c>
      <c r="E70" s="33">
        <f t="shared" si="6"/>
        <v>10.126582278481013</v>
      </c>
      <c r="F70" s="30">
        <v>71</v>
      </c>
    </row>
    <row r="71" spans="1:12" s="4" customFormat="1" ht="14.1" customHeight="1" x14ac:dyDescent="0.2">
      <c r="B71" s="8" t="s">
        <v>47</v>
      </c>
      <c r="C71" s="25">
        <f t="shared" si="7"/>
        <v>188</v>
      </c>
      <c r="D71" s="26">
        <v>20</v>
      </c>
      <c r="E71" s="33">
        <f t="shared" si="6"/>
        <v>10.638297872340425</v>
      </c>
      <c r="F71" s="30">
        <v>168</v>
      </c>
    </row>
    <row r="72" spans="1:12" s="4" customFormat="1" ht="14.1" customHeight="1" x14ac:dyDescent="0.2">
      <c r="B72" s="1" t="s">
        <v>48</v>
      </c>
      <c r="C72" s="25">
        <f t="shared" si="7"/>
        <v>131</v>
      </c>
      <c r="D72" s="26">
        <v>3</v>
      </c>
      <c r="E72" s="33">
        <f t="shared" si="6"/>
        <v>2.2900763358778624</v>
      </c>
      <c r="F72" s="30">
        <v>128</v>
      </c>
    </row>
    <row r="73" spans="1:12" s="4" customFormat="1" ht="14.1" customHeight="1" x14ac:dyDescent="0.2">
      <c r="B73" s="1" t="s">
        <v>49</v>
      </c>
      <c r="C73" s="25">
        <f t="shared" si="7"/>
        <v>134</v>
      </c>
      <c r="D73" s="26">
        <v>9</v>
      </c>
      <c r="E73" s="33">
        <f t="shared" si="6"/>
        <v>6.7164179104477615</v>
      </c>
      <c r="F73" s="30">
        <v>125</v>
      </c>
    </row>
    <row r="74" spans="1:12" s="4" customFormat="1" ht="14.1" customHeight="1" x14ac:dyDescent="0.2">
      <c r="B74" s="1" t="s">
        <v>50</v>
      </c>
      <c r="C74" s="25">
        <f t="shared" si="7"/>
        <v>143</v>
      </c>
      <c r="D74" s="26">
        <v>12</v>
      </c>
      <c r="E74" s="33">
        <f t="shared" si="6"/>
        <v>8.3916083916083917</v>
      </c>
      <c r="F74" s="30">
        <v>131</v>
      </c>
    </row>
    <row r="75" spans="1:12" s="4" customFormat="1" ht="12.95" customHeight="1" x14ac:dyDescent="0.2">
      <c r="B75" s="9"/>
      <c r="C75" s="25"/>
      <c r="D75" s="25"/>
      <c r="E75" s="33"/>
      <c r="F75" s="27"/>
    </row>
    <row r="76" spans="1:12" s="4" customFormat="1" ht="14.1" customHeight="1" x14ac:dyDescent="0.2">
      <c r="A76" s="14" t="s">
        <v>51</v>
      </c>
      <c r="B76" s="9"/>
      <c r="C76" s="25">
        <f>SUM(D76,F76)</f>
        <v>1167</v>
      </c>
      <c r="D76" s="25">
        <f>SUM(D78:D84)</f>
        <v>103</v>
      </c>
      <c r="E76" s="33">
        <f t="shared" si="6"/>
        <v>8.8260497000856883</v>
      </c>
      <c r="F76" s="27">
        <f>SUM(F78:F84)</f>
        <v>1064</v>
      </c>
    </row>
    <row r="77" spans="1:12" s="4" customFormat="1" ht="12.95" customHeight="1" x14ac:dyDescent="0.2">
      <c r="B77" s="9"/>
      <c r="C77" s="25"/>
      <c r="D77" s="25"/>
      <c r="E77" s="33"/>
      <c r="F77" s="27"/>
    </row>
    <row r="78" spans="1:12" s="4" customFormat="1" ht="14.1" customHeight="1" x14ac:dyDescent="0.2">
      <c r="B78" s="4" t="s">
        <v>52</v>
      </c>
      <c r="C78" s="25">
        <f t="shared" ref="C78:C84" si="8">SUM(D78,F78)</f>
        <v>119</v>
      </c>
      <c r="D78" s="26">
        <v>16</v>
      </c>
      <c r="E78" s="33">
        <f t="shared" si="6"/>
        <v>13.445378151260504</v>
      </c>
      <c r="F78" s="30">
        <v>103</v>
      </c>
    </row>
    <row r="79" spans="1:12" s="4" customFormat="1" ht="14.1" customHeight="1" x14ac:dyDescent="0.2">
      <c r="B79" s="4" t="s">
        <v>100</v>
      </c>
      <c r="C79" s="25">
        <f t="shared" si="8"/>
        <v>372</v>
      </c>
      <c r="D79" s="26">
        <v>32</v>
      </c>
      <c r="E79" s="33">
        <f t="shared" si="6"/>
        <v>8.6021505376344098</v>
      </c>
      <c r="F79" s="30">
        <v>340</v>
      </c>
      <c r="G79" s="1"/>
      <c r="H79" s="1"/>
      <c r="I79" s="1"/>
      <c r="J79" s="1"/>
      <c r="K79" s="1"/>
      <c r="L79" s="1"/>
    </row>
    <row r="80" spans="1:12" s="4" customFormat="1" ht="14.1" customHeight="1" x14ac:dyDescent="0.2">
      <c r="B80" s="1" t="s">
        <v>51</v>
      </c>
      <c r="C80" s="25">
        <f t="shared" si="8"/>
        <v>361</v>
      </c>
      <c r="D80" s="26">
        <v>23</v>
      </c>
      <c r="E80" s="33">
        <f t="shared" si="6"/>
        <v>6.3711911357340725</v>
      </c>
      <c r="F80" s="30">
        <v>338</v>
      </c>
      <c r="G80" s="1"/>
      <c r="H80" s="1"/>
      <c r="I80" s="1"/>
      <c r="J80" s="1"/>
      <c r="K80" s="1"/>
      <c r="L80" s="1"/>
    </row>
    <row r="81" spans="1:12" s="4" customFormat="1" ht="14.1" customHeight="1" x14ac:dyDescent="0.2">
      <c r="B81" s="1" t="s">
        <v>53</v>
      </c>
      <c r="C81" s="25">
        <f t="shared" si="8"/>
        <v>120</v>
      </c>
      <c r="D81" s="26">
        <v>15</v>
      </c>
      <c r="E81" s="33">
        <f t="shared" si="6"/>
        <v>12.5</v>
      </c>
      <c r="F81" s="30">
        <v>105</v>
      </c>
    </row>
    <row r="82" spans="1:12" s="4" customFormat="1" ht="14.1" customHeight="1" x14ac:dyDescent="0.2">
      <c r="B82" s="1" t="s">
        <v>54</v>
      </c>
      <c r="C82" s="25">
        <f t="shared" si="8"/>
        <v>54</v>
      </c>
      <c r="D82" s="26">
        <v>6</v>
      </c>
      <c r="E82" s="33">
        <f t="shared" si="6"/>
        <v>11.111111111111111</v>
      </c>
      <c r="F82" s="30">
        <v>48</v>
      </c>
      <c r="G82" s="1"/>
      <c r="H82" s="1"/>
      <c r="I82" s="1"/>
      <c r="J82" s="1"/>
      <c r="K82" s="1"/>
      <c r="L82" s="1"/>
    </row>
    <row r="83" spans="1:12" s="4" customFormat="1" ht="14.1" customHeight="1" x14ac:dyDescent="0.2">
      <c r="B83" s="1" t="s">
        <v>55</v>
      </c>
      <c r="C83" s="25">
        <f t="shared" si="8"/>
        <v>26</v>
      </c>
      <c r="D83" s="31">
        <v>1</v>
      </c>
      <c r="E83" s="33">
        <f t="shared" si="6"/>
        <v>3.8461538461538463</v>
      </c>
      <c r="F83" s="30">
        <v>25</v>
      </c>
      <c r="G83" s="1"/>
      <c r="H83" s="1"/>
      <c r="I83" s="1"/>
      <c r="J83" s="1"/>
      <c r="K83" s="1"/>
      <c r="L83" s="1"/>
    </row>
    <row r="84" spans="1:12" s="4" customFormat="1" ht="14.1" customHeight="1" x14ac:dyDescent="0.2">
      <c r="B84" s="1" t="s">
        <v>56</v>
      </c>
      <c r="C84" s="25">
        <f t="shared" si="8"/>
        <v>115</v>
      </c>
      <c r="D84" s="26">
        <v>10</v>
      </c>
      <c r="E84" s="33">
        <f t="shared" si="6"/>
        <v>8.695652173913043</v>
      </c>
      <c r="F84" s="30">
        <v>105</v>
      </c>
      <c r="G84" s="1"/>
      <c r="H84" s="1"/>
      <c r="I84" s="1"/>
      <c r="J84" s="1"/>
      <c r="K84" s="1"/>
      <c r="L84" s="1"/>
    </row>
    <row r="85" spans="1:12" s="4" customFormat="1" ht="12.95" customHeight="1" x14ac:dyDescent="0.2">
      <c r="B85" s="1"/>
      <c r="C85" s="25"/>
      <c r="D85" s="25"/>
      <c r="E85" s="33"/>
      <c r="F85" s="27"/>
    </row>
    <row r="86" spans="1:12" s="4" customFormat="1" ht="14.1" customHeight="1" x14ac:dyDescent="0.2">
      <c r="A86" s="13" t="s">
        <v>57</v>
      </c>
      <c r="B86" s="22"/>
      <c r="C86" s="25">
        <f>SUM(D86,F86)</f>
        <v>23027</v>
      </c>
      <c r="D86" s="25">
        <f>SUM(D88:D93)</f>
        <v>1875</v>
      </c>
      <c r="E86" s="33">
        <f>D86/C86*100</f>
        <v>8.1426151908629016</v>
      </c>
      <c r="F86" s="27">
        <f>SUM(F88:F93)</f>
        <v>21152</v>
      </c>
    </row>
    <row r="87" spans="1:12" s="4" customFormat="1" ht="12.95" customHeight="1" x14ac:dyDescent="0.2">
      <c r="B87" s="1"/>
      <c r="C87" s="25"/>
      <c r="D87" s="25"/>
      <c r="E87" s="33"/>
      <c r="F87" s="27"/>
    </row>
    <row r="88" spans="1:12" s="4" customFormat="1" ht="14.1" customHeight="1" x14ac:dyDescent="0.2">
      <c r="B88" s="4" t="s">
        <v>58</v>
      </c>
      <c r="C88" s="25">
        <f t="shared" ref="C88:C93" si="9">SUM(D88,F88)</f>
        <v>12</v>
      </c>
      <c r="D88" s="26">
        <v>1</v>
      </c>
      <c r="E88" s="33">
        <f t="shared" si="6"/>
        <v>8.3333333333333321</v>
      </c>
      <c r="F88" s="30">
        <v>11</v>
      </c>
      <c r="G88" s="1"/>
      <c r="H88" s="1"/>
      <c r="I88" s="1"/>
      <c r="J88" s="1"/>
      <c r="K88" s="1"/>
      <c r="L88" s="1"/>
    </row>
    <row r="89" spans="1:12" s="4" customFormat="1" ht="14.1" customHeight="1" x14ac:dyDescent="0.2">
      <c r="B89" s="1" t="s">
        <v>59</v>
      </c>
      <c r="C89" s="25">
        <f t="shared" si="9"/>
        <v>1258</v>
      </c>
      <c r="D89" s="26">
        <v>87</v>
      </c>
      <c r="E89" s="33">
        <f t="shared" si="6"/>
        <v>6.9157392686804444</v>
      </c>
      <c r="F89" s="30">
        <v>1171</v>
      </c>
    </row>
    <row r="90" spans="1:12" s="4" customFormat="1" ht="14.1" customHeight="1" x14ac:dyDescent="0.2">
      <c r="B90" s="1" t="s">
        <v>60</v>
      </c>
      <c r="C90" s="25">
        <f t="shared" si="9"/>
        <v>62</v>
      </c>
      <c r="D90" s="26">
        <v>5</v>
      </c>
      <c r="E90" s="33">
        <f t="shared" si="6"/>
        <v>8.064516129032258</v>
      </c>
      <c r="F90" s="30">
        <v>57</v>
      </c>
    </row>
    <row r="91" spans="1:12" s="4" customFormat="1" ht="14.1" customHeight="1" x14ac:dyDescent="0.2">
      <c r="B91" s="1" t="s">
        <v>57</v>
      </c>
      <c r="C91" s="25">
        <f t="shared" si="9"/>
        <v>16862</v>
      </c>
      <c r="D91" s="26">
        <v>1361</v>
      </c>
      <c r="E91" s="33">
        <f t="shared" si="6"/>
        <v>8.0714031550231287</v>
      </c>
      <c r="F91" s="30">
        <v>15501</v>
      </c>
    </row>
    <row r="92" spans="1:12" s="4" customFormat="1" ht="14.1" customHeight="1" x14ac:dyDescent="0.2">
      <c r="B92" s="1" t="s">
        <v>61</v>
      </c>
      <c r="C92" s="25">
        <f t="shared" si="9"/>
        <v>4822</v>
      </c>
      <c r="D92" s="26">
        <v>420</v>
      </c>
      <c r="E92" s="33">
        <f t="shared" si="6"/>
        <v>8.7100788054749056</v>
      </c>
      <c r="F92" s="30">
        <v>4402</v>
      </c>
    </row>
    <row r="93" spans="1:12" s="4" customFormat="1" ht="14.1" customHeight="1" x14ac:dyDescent="0.2">
      <c r="A93" s="20"/>
      <c r="B93" s="19" t="s">
        <v>62</v>
      </c>
      <c r="C93" s="25">
        <f t="shared" si="9"/>
        <v>11</v>
      </c>
      <c r="D93" s="31">
        <v>1</v>
      </c>
      <c r="E93" s="33">
        <f t="shared" si="6"/>
        <v>9.0909090909090917</v>
      </c>
      <c r="F93" s="30">
        <v>10</v>
      </c>
    </row>
    <row r="94" spans="1:12" s="4" customFormat="1" ht="12.95" customHeight="1" x14ac:dyDescent="0.2">
      <c r="A94" s="20"/>
      <c r="B94" s="19"/>
      <c r="C94" s="25"/>
      <c r="D94" s="25"/>
      <c r="E94" s="33"/>
      <c r="F94" s="27"/>
    </row>
    <row r="95" spans="1:12" s="4" customFormat="1" ht="14.1" customHeight="1" x14ac:dyDescent="0.2">
      <c r="A95" s="13" t="s">
        <v>63</v>
      </c>
      <c r="B95" s="24"/>
      <c r="C95" s="25">
        <f>SUM(D95,F95)</f>
        <v>9671</v>
      </c>
      <c r="D95" s="25">
        <f>SUM(D97:D101)</f>
        <v>790</v>
      </c>
      <c r="E95" s="33">
        <f t="shared" si="6"/>
        <v>8.1687519387860625</v>
      </c>
      <c r="F95" s="27">
        <f>SUM(F97:F101)</f>
        <v>8881</v>
      </c>
    </row>
    <row r="96" spans="1:12" s="4" customFormat="1" ht="12.95" customHeight="1" x14ac:dyDescent="0.2">
      <c r="A96" s="20"/>
      <c r="B96" s="19"/>
      <c r="C96" s="25"/>
      <c r="D96" s="25"/>
      <c r="E96" s="33"/>
      <c r="F96" s="27"/>
    </row>
    <row r="97" spans="1:6" s="4" customFormat="1" ht="14.1" customHeight="1" x14ac:dyDescent="0.2">
      <c r="A97" s="20"/>
      <c r="B97" s="19" t="s">
        <v>64</v>
      </c>
      <c r="C97" s="25">
        <f t="shared" ref="C97:C101" si="10">SUM(D97,F97)</f>
        <v>4362</v>
      </c>
      <c r="D97" s="26">
        <v>378</v>
      </c>
      <c r="E97" s="33">
        <f t="shared" si="6"/>
        <v>8.6657496561210454</v>
      </c>
      <c r="F97" s="30">
        <v>3984</v>
      </c>
    </row>
    <row r="98" spans="1:6" s="4" customFormat="1" ht="14.1" customHeight="1" x14ac:dyDescent="0.2">
      <c r="A98" s="20"/>
      <c r="B98" s="19" t="s">
        <v>65</v>
      </c>
      <c r="C98" s="25">
        <f t="shared" si="10"/>
        <v>692</v>
      </c>
      <c r="D98" s="26">
        <v>59</v>
      </c>
      <c r="E98" s="33">
        <f t="shared" si="6"/>
        <v>8.5260115606936413</v>
      </c>
      <c r="F98" s="30">
        <v>633</v>
      </c>
    </row>
    <row r="99" spans="1:6" s="4" customFormat="1" ht="14.1" customHeight="1" x14ac:dyDescent="0.2">
      <c r="A99" s="20"/>
      <c r="B99" s="19" t="s">
        <v>66</v>
      </c>
      <c r="C99" s="25">
        <f t="shared" si="10"/>
        <v>408</v>
      </c>
      <c r="D99" s="26">
        <v>31</v>
      </c>
      <c r="E99" s="33">
        <f t="shared" si="6"/>
        <v>7.5980392156862742</v>
      </c>
      <c r="F99" s="30">
        <v>377</v>
      </c>
    </row>
    <row r="100" spans="1:6" s="4" customFormat="1" ht="14.1" customHeight="1" x14ac:dyDescent="0.2">
      <c r="A100" s="20"/>
      <c r="B100" s="19" t="s">
        <v>67</v>
      </c>
      <c r="C100" s="25">
        <f t="shared" si="10"/>
        <v>3908</v>
      </c>
      <c r="D100" s="26">
        <v>296</v>
      </c>
      <c r="E100" s="33">
        <f t="shared" si="6"/>
        <v>7.5742067553735932</v>
      </c>
      <c r="F100" s="30">
        <v>3612</v>
      </c>
    </row>
    <row r="101" spans="1:6" s="4" customFormat="1" ht="14.1" customHeight="1" x14ac:dyDescent="0.2">
      <c r="A101" s="20"/>
      <c r="B101" s="19" t="s">
        <v>68</v>
      </c>
      <c r="C101" s="25">
        <f t="shared" si="10"/>
        <v>301</v>
      </c>
      <c r="D101" s="26">
        <v>26</v>
      </c>
      <c r="E101" s="33">
        <f t="shared" si="6"/>
        <v>8.6378737541528228</v>
      </c>
      <c r="F101" s="30">
        <v>275</v>
      </c>
    </row>
    <row r="102" spans="1:6" x14ac:dyDescent="0.2">
      <c r="A102" s="37" t="s">
        <v>97</v>
      </c>
      <c r="B102" s="37"/>
      <c r="C102" s="37"/>
      <c r="D102" s="37"/>
      <c r="E102" s="37"/>
      <c r="F102" s="37"/>
    </row>
    <row r="103" spans="1:6" x14ac:dyDescent="0.2">
      <c r="A103" s="37" t="s">
        <v>104</v>
      </c>
      <c r="B103" s="37"/>
      <c r="C103" s="37"/>
      <c r="D103" s="37"/>
      <c r="E103" s="37"/>
      <c r="F103" s="37"/>
    </row>
    <row r="104" spans="1:6" s="4" customFormat="1" ht="12.75" customHeight="1" x14ac:dyDescent="0.2">
      <c r="A104" s="2"/>
      <c r="B104" s="1"/>
      <c r="C104" s="1"/>
      <c r="D104" s="1"/>
      <c r="E104" s="1"/>
      <c r="F104" s="1"/>
    </row>
    <row r="105" spans="1:6" ht="21.6" customHeight="1" x14ac:dyDescent="0.2">
      <c r="A105" s="38" t="s">
        <v>7</v>
      </c>
      <c r="B105" s="39"/>
      <c r="C105" s="44" t="s">
        <v>0</v>
      </c>
      <c r="D105" s="44"/>
      <c r="E105" s="44"/>
      <c r="F105" s="45"/>
    </row>
    <row r="106" spans="1:6" ht="21.6" customHeight="1" x14ac:dyDescent="0.2">
      <c r="A106" s="40"/>
      <c r="B106" s="41"/>
      <c r="C106" s="44" t="s">
        <v>1</v>
      </c>
      <c r="D106" s="44" t="s">
        <v>2</v>
      </c>
      <c r="E106" s="44"/>
      <c r="F106" s="45"/>
    </row>
    <row r="107" spans="1:6" ht="21.6" customHeight="1" x14ac:dyDescent="0.2">
      <c r="A107" s="40"/>
      <c r="B107" s="41"/>
      <c r="C107" s="44"/>
      <c r="D107" s="44" t="s">
        <v>6</v>
      </c>
      <c r="E107" s="44"/>
      <c r="F107" s="45" t="s">
        <v>8</v>
      </c>
    </row>
    <row r="108" spans="1:6" ht="21.6" customHeight="1" x14ac:dyDescent="0.2">
      <c r="A108" s="42"/>
      <c r="B108" s="43"/>
      <c r="C108" s="44"/>
      <c r="D108" s="35" t="s">
        <v>3</v>
      </c>
      <c r="E108" s="35" t="s">
        <v>4</v>
      </c>
      <c r="F108" s="45"/>
    </row>
    <row r="109" spans="1:6" s="4" customFormat="1" ht="12.6" customHeight="1" x14ac:dyDescent="0.2">
      <c r="B109" s="1"/>
      <c r="C109" s="10"/>
      <c r="D109" s="10"/>
      <c r="E109" s="12"/>
      <c r="F109" s="11"/>
    </row>
    <row r="110" spans="1:6" s="4" customFormat="1" ht="14.1" customHeight="1" x14ac:dyDescent="0.2">
      <c r="A110" s="13" t="s">
        <v>69</v>
      </c>
      <c r="B110" s="22"/>
      <c r="C110" s="25">
        <f>SUM(D110,F110)</f>
        <v>3929</v>
      </c>
      <c r="D110" s="25">
        <f>SUM(D112:D123)</f>
        <v>254</v>
      </c>
      <c r="E110" s="33">
        <f>D110/C110*100</f>
        <v>6.4647493000763561</v>
      </c>
      <c r="F110" s="27">
        <f>SUM(F112:F123)</f>
        <v>3675</v>
      </c>
    </row>
    <row r="111" spans="1:6" s="4" customFormat="1" ht="14.1" customHeight="1" x14ac:dyDescent="0.2">
      <c r="B111" s="1"/>
      <c r="C111" s="25"/>
      <c r="D111" s="25"/>
      <c r="E111" s="33"/>
      <c r="F111" s="27"/>
    </row>
    <row r="112" spans="1:6" s="4" customFormat="1" ht="14.1" customHeight="1" x14ac:dyDescent="0.2">
      <c r="B112" s="4" t="s">
        <v>70</v>
      </c>
      <c r="C112" s="25">
        <f t="shared" ref="C112:C123" si="11">SUM(D112,F112)</f>
        <v>242</v>
      </c>
      <c r="D112" s="26">
        <v>9</v>
      </c>
      <c r="E112" s="33">
        <f t="shared" ref="E112:E142" si="12">D112/C112*100</f>
        <v>3.71900826446281</v>
      </c>
      <c r="F112" s="30">
        <v>233</v>
      </c>
    </row>
    <row r="113" spans="1:6" s="4" customFormat="1" ht="14.1" customHeight="1" x14ac:dyDescent="0.2">
      <c r="B113" s="4" t="s">
        <v>71</v>
      </c>
      <c r="C113" s="25">
        <f t="shared" si="11"/>
        <v>151</v>
      </c>
      <c r="D113" s="26">
        <v>12</v>
      </c>
      <c r="E113" s="33">
        <f t="shared" si="12"/>
        <v>7.9470198675496695</v>
      </c>
      <c r="F113" s="30">
        <v>139</v>
      </c>
    </row>
    <row r="114" spans="1:6" s="4" customFormat="1" ht="14.1" customHeight="1" x14ac:dyDescent="0.2">
      <c r="B114" s="4" t="s">
        <v>72</v>
      </c>
      <c r="C114" s="25">
        <f t="shared" si="11"/>
        <v>300</v>
      </c>
      <c r="D114" s="26">
        <v>28</v>
      </c>
      <c r="E114" s="33">
        <f t="shared" si="12"/>
        <v>9.3333333333333339</v>
      </c>
      <c r="F114" s="30">
        <v>272</v>
      </c>
    </row>
    <row r="115" spans="1:6" s="4" customFormat="1" ht="14.1" customHeight="1" x14ac:dyDescent="0.2">
      <c r="B115" s="4" t="s">
        <v>73</v>
      </c>
      <c r="C115" s="25">
        <f t="shared" si="11"/>
        <v>170</v>
      </c>
      <c r="D115" s="26">
        <v>7</v>
      </c>
      <c r="E115" s="33">
        <f t="shared" si="12"/>
        <v>4.117647058823529</v>
      </c>
      <c r="F115" s="30">
        <v>163</v>
      </c>
    </row>
    <row r="116" spans="1:6" s="4" customFormat="1" ht="14.1" customHeight="1" x14ac:dyDescent="0.2">
      <c r="B116" s="1" t="s">
        <v>74</v>
      </c>
      <c r="C116" s="25">
        <f t="shared" si="11"/>
        <v>343</v>
      </c>
      <c r="D116" s="26">
        <v>22</v>
      </c>
      <c r="E116" s="33">
        <f t="shared" si="12"/>
        <v>6.4139941690962097</v>
      </c>
      <c r="F116" s="30">
        <v>321</v>
      </c>
    </row>
    <row r="117" spans="1:6" s="4" customFormat="1" ht="14.1" customHeight="1" x14ac:dyDescent="0.2">
      <c r="B117" s="1" t="s">
        <v>75</v>
      </c>
      <c r="C117" s="25">
        <f t="shared" si="11"/>
        <v>77</v>
      </c>
      <c r="D117" s="26">
        <v>3</v>
      </c>
      <c r="E117" s="33">
        <f t="shared" si="12"/>
        <v>3.8961038961038961</v>
      </c>
      <c r="F117" s="30">
        <v>74</v>
      </c>
    </row>
    <row r="118" spans="1:6" s="4" customFormat="1" ht="14.1" customHeight="1" x14ac:dyDescent="0.2">
      <c r="B118" s="1" t="s">
        <v>76</v>
      </c>
      <c r="C118" s="25">
        <f t="shared" si="11"/>
        <v>48</v>
      </c>
      <c r="D118" s="26">
        <v>6</v>
      </c>
      <c r="E118" s="33">
        <f t="shared" si="12"/>
        <v>12.5</v>
      </c>
      <c r="F118" s="30">
        <v>42</v>
      </c>
    </row>
    <row r="119" spans="1:6" s="4" customFormat="1" ht="14.1" customHeight="1" x14ac:dyDescent="0.2">
      <c r="B119" s="1" t="s">
        <v>77</v>
      </c>
      <c r="C119" s="25">
        <f t="shared" si="11"/>
        <v>140</v>
      </c>
      <c r="D119" s="26">
        <v>8</v>
      </c>
      <c r="E119" s="33">
        <f t="shared" si="12"/>
        <v>5.7142857142857144</v>
      </c>
      <c r="F119" s="30">
        <v>132</v>
      </c>
    </row>
    <row r="120" spans="1:6" s="4" customFormat="1" ht="14.1" customHeight="1" x14ac:dyDescent="0.2">
      <c r="B120" s="1" t="s">
        <v>78</v>
      </c>
      <c r="C120" s="25">
        <f t="shared" si="11"/>
        <v>388</v>
      </c>
      <c r="D120" s="26">
        <v>32</v>
      </c>
      <c r="E120" s="33">
        <f t="shared" si="12"/>
        <v>8.2474226804123703</v>
      </c>
      <c r="F120" s="30">
        <v>356</v>
      </c>
    </row>
    <row r="121" spans="1:6" s="4" customFormat="1" ht="14.1" customHeight="1" x14ac:dyDescent="0.2">
      <c r="B121" s="1" t="s">
        <v>79</v>
      </c>
      <c r="C121" s="25">
        <f t="shared" si="11"/>
        <v>1591</v>
      </c>
      <c r="D121" s="26">
        <v>87</v>
      </c>
      <c r="E121" s="33">
        <f t="shared" si="12"/>
        <v>5.4682589566310495</v>
      </c>
      <c r="F121" s="30">
        <v>1504</v>
      </c>
    </row>
    <row r="122" spans="1:6" s="4" customFormat="1" ht="14.1" customHeight="1" x14ac:dyDescent="0.2">
      <c r="B122" s="1" t="s">
        <v>80</v>
      </c>
      <c r="C122" s="25">
        <f t="shared" si="11"/>
        <v>422</v>
      </c>
      <c r="D122" s="26">
        <v>36</v>
      </c>
      <c r="E122" s="33">
        <f t="shared" si="12"/>
        <v>8.5308056872037916</v>
      </c>
      <c r="F122" s="30">
        <v>386</v>
      </c>
    </row>
    <row r="123" spans="1:6" s="4" customFormat="1" ht="14.1" customHeight="1" x14ac:dyDescent="0.2">
      <c r="B123" s="1" t="s">
        <v>81</v>
      </c>
      <c r="C123" s="25">
        <f t="shared" si="11"/>
        <v>57</v>
      </c>
      <c r="D123" s="26">
        <v>4</v>
      </c>
      <c r="E123" s="33">
        <f t="shared" si="12"/>
        <v>7.0175438596491224</v>
      </c>
      <c r="F123" s="30">
        <v>53</v>
      </c>
    </row>
    <row r="124" spans="1:6" s="4" customFormat="1" ht="14.1" customHeight="1" x14ac:dyDescent="0.2">
      <c r="B124" s="1"/>
      <c r="C124" s="25"/>
      <c r="D124" s="25"/>
      <c r="E124" s="33"/>
      <c r="F124" s="27"/>
    </row>
    <row r="125" spans="1:6" s="4" customFormat="1" ht="14.1" customHeight="1" x14ac:dyDescent="0.2">
      <c r="A125" s="13" t="s">
        <v>82</v>
      </c>
      <c r="B125" s="22"/>
      <c r="C125" s="25">
        <f>SUM(D125,F125)</f>
        <v>699</v>
      </c>
      <c r="D125" s="25">
        <v>55</v>
      </c>
      <c r="E125" s="33">
        <f t="shared" si="12"/>
        <v>7.8683834048640922</v>
      </c>
      <c r="F125" s="27">
        <v>644</v>
      </c>
    </row>
    <row r="126" spans="1:6" s="4" customFormat="1" ht="14.1" customHeight="1" x14ac:dyDescent="0.2">
      <c r="B126" s="1"/>
      <c r="C126" s="25"/>
      <c r="D126" s="25"/>
      <c r="E126" s="33"/>
      <c r="F126" s="27"/>
    </row>
    <row r="127" spans="1:6" s="4" customFormat="1" ht="14.1" customHeight="1" x14ac:dyDescent="0.2">
      <c r="A127" s="13" t="s">
        <v>83</v>
      </c>
      <c r="B127" s="13"/>
      <c r="C127" s="25">
        <f>SUM(D127,F127)</f>
        <v>298</v>
      </c>
      <c r="D127" s="25">
        <f>SUM(D129:D130)</f>
        <v>12</v>
      </c>
      <c r="E127" s="33">
        <f t="shared" si="12"/>
        <v>4.0268456375838921</v>
      </c>
      <c r="F127" s="27">
        <f>SUM(F129:F130)</f>
        <v>286</v>
      </c>
    </row>
    <row r="128" spans="1:6" s="4" customFormat="1" ht="14.1" customHeight="1" x14ac:dyDescent="0.2">
      <c r="B128" s="1"/>
      <c r="C128" s="25"/>
      <c r="D128" s="25"/>
      <c r="E128" s="33"/>
      <c r="F128" s="27"/>
    </row>
    <row r="129" spans="1:12" s="4" customFormat="1" ht="14.1" customHeight="1" x14ac:dyDescent="0.2">
      <c r="B129" s="4" t="s">
        <v>84</v>
      </c>
      <c r="C129" s="25">
        <f t="shared" ref="C129:C130" si="13">SUM(D129,F129)</f>
        <v>238</v>
      </c>
      <c r="D129" s="26">
        <v>10</v>
      </c>
      <c r="E129" s="33">
        <f t="shared" si="12"/>
        <v>4.2016806722689077</v>
      </c>
      <c r="F129" s="30">
        <v>228</v>
      </c>
    </row>
    <row r="130" spans="1:12" s="4" customFormat="1" ht="14.1" customHeight="1" x14ac:dyDescent="0.2">
      <c r="B130" s="4" t="s">
        <v>85</v>
      </c>
      <c r="C130" s="25">
        <f t="shared" si="13"/>
        <v>60</v>
      </c>
      <c r="D130" s="26">
        <v>2</v>
      </c>
      <c r="E130" s="33">
        <f t="shared" si="12"/>
        <v>3.3333333333333335</v>
      </c>
      <c r="F130" s="30">
        <v>58</v>
      </c>
    </row>
    <row r="131" spans="1:12" s="4" customFormat="1" ht="14.1" customHeight="1" x14ac:dyDescent="0.2">
      <c r="B131" s="1"/>
      <c r="C131" s="25"/>
      <c r="D131" s="25"/>
      <c r="E131" s="33"/>
      <c r="F131" s="27"/>
    </row>
    <row r="132" spans="1:12" s="4" customFormat="1" ht="14.1" customHeight="1" x14ac:dyDescent="0.2">
      <c r="A132" s="13" t="s">
        <v>86</v>
      </c>
      <c r="B132" s="22"/>
      <c r="C132" s="25">
        <f>SUM(D132,F132)</f>
        <v>7018</v>
      </c>
      <c r="D132" s="25">
        <f>SUM(D134:D142)</f>
        <v>1158</v>
      </c>
      <c r="E132" s="33">
        <f t="shared" si="12"/>
        <v>16.500427472214309</v>
      </c>
      <c r="F132" s="27">
        <f>SUM(F134:F142)</f>
        <v>5860</v>
      </c>
    </row>
    <row r="133" spans="1:12" s="4" customFormat="1" ht="14.1" customHeight="1" x14ac:dyDescent="0.2">
      <c r="B133" s="1"/>
      <c r="C133" s="25"/>
      <c r="D133" s="25"/>
      <c r="E133" s="33"/>
      <c r="F133" s="27"/>
    </row>
    <row r="134" spans="1:12" s="4" customFormat="1" ht="14.1" customHeight="1" x14ac:dyDescent="0.2">
      <c r="B134" s="23" t="s">
        <v>87</v>
      </c>
      <c r="C134" s="25">
        <f t="shared" ref="C134:C142" si="14">SUM(D134,F134)</f>
        <v>1153</v>
      </c>
      <c r="D134" s="26">
        <v>259</v>
      </c>
      <c r="E134" s="33">
        <f t="shared" si="12"/>
        <v>22.463139635732869</v>
      </c>
      <c r="F134" s="30">
        <v>894</v>
      </c>
    </row>
    <row r="135" spans="1:12" s="4" customFormat="1" ht="14.1" customHeight="1" x14ac:dyDescent="0.2">
      <c r="B135" s="23" t="s">
        <v>88</v>
      </c>
      <c r="C135" s="25">
        <f t="shared" si="14"/>
        <v>713</v>
      </c>
      <c r="D135" s="26">
        <v>112</v>
      </c>
      <c r="E135" s="33">
        <f t="shared" si="12"/>
        <v>15.708274894810659</v>
      </c>
      <c r="F135" s="30">
        <v>601</v>
      </c>
    </row>
    <row r="136" spans="1:12" s="4" customFormat="1" ht="14.1" customHeight="1" x14ac:dyDescent="0.2">
      <c r="B136" s="23" t="s">
        <v>89</v>
      </c>
      <c r="C136" s="25">
        <f t="shared" si="14"/>
        <v>1559</v>
      </c>
      <c r="D136" s="26">
        <v>177</v>
      </c>
      <c r="E136" s="33">
        <f t="shared" si="12"/>
        <v>11.353431686978832</v>
      </c>
      <c r="F136" s="30">
        <v>1382</v>
      </c>
    </row>
    <row r="137" spans="1:12" s="4" customFormat="1" ht="14.1" customHeight="1" x14ac:dyDescent="0.2">
      <c r="B137" s="23" t="s">
        <v>90</v>
      </c>
      <c r="C137" s="25">
        <f t="shared" si="14"/>
        <v>776</v>
      </c>
      <c r="D137" s="26">
        <v>120</v>
      </c>
      <c r="E137" s="33">
        <f t="shared" si="12"/>
        <v>15.463917525773196</v>
      </c>
      <c r="F137" s="30">
        <v>656</v>
      </c>
    </row>
    <row r="138" spans="1:12" s="4" customFormat="1" ht="14.1" customHeight="1" x14ac:dyDescent="0.2">
      <c r="B138" s="23" t="s">
        <v>91</v>
      </c>
      <c r="C138" s="25">
        <f t="shared" si="14"/>
        <v>602</v>
      </c>
      <c r="D138" s="26">
        <v>53</v>
      </c>
      <c r="E138" s="33">
        <f t="shared" si="12"/>
        <v>8.8039867109634553</v>
      </c>
      <c r="F138" s="30">
        <v>549</v>
      </c>
    </row>
    <row r="139" spans="1:12" s="4" customFormat="1" ht="14.1" customHeight="1" x14ac:dyDescent="0.2">
      <c r="B139" s="23" t="s">
        <v>92</v>
      </c>
      <c r="C139" s="25">
        <f t="shared" si="14"/>
        <v>765</v>
      </c>
      <c r="D139" s="26">
        <v>122</v>
      </c>
      <c r="E139" s="33">
        <f t="shared" si="12"/>
        <v>15.947712418300652</v>
      </c>
      <c r="F139" s="30">
        <v>643</v>
      </c>
    </row>
    <row r="140" spans="1:12" s="4" customFormat="1" ht="14.1" customHeight="1" x14ac:dyDescent="0.2">
      <c r="B140" s="23" t="s">
        <v>93</v>
      </c>
      <c r="C140" s="25">
        <f t="shared" si="14"/>
        <v>420</v>
      </c>
      <c r="D140" s="26">
        <v>100</v>
      </c>
      <c r="E140" s="33">
        <f t="shared" si="12"/>
        <v>23.809523809523807</v>
      </c>
      <c r="F140" s="30">
        <v>320</v>
      </c>
    </row>
    <row r="141" spans="1:12" s="4" customFormat="1" ht="14.1" customHeight="1" x14ac:dyDescent="0.2">
      <c r="A141" s="8"/>
      <c r="B141" s="23" t="s">
        <v>94</v>
      </c>
      <c r="C141" s="25">
        <f t="shared" si="14"/>
        <v>689</v>
      </c>
      <c r="D141" s="26">
        <v>122</v>
      </c>
      <c r="E141" s="33">
        <f t="shared" si="12"/>
        <v>17.706821480406386</v>
      </c>
      <c r="F141" s="30">
        <v>567</v>
      </c>
    </row>
    <row r="142" spans="1:12" s="4" customFormat="1" ht="14.1" customHeight="1" x14ac:dyDescent="0.2">
      <c r="A142" s="8"/>
      <c r="B142" s="23" t="s">
        <v>95</v>
      </c>
      <c r="C142" s="25">
        <f t="shared" si="14"/>
        <v>341</v>
      </c>
      <c r="D142" s="26">
        <v>93</v>
      </c>
      <c r="E142" s="33">
        <f t="shared" si="12"/>
        <v>27.27272727272727</v>
      </c>
      <c r="F142" s="32">
        <v>248</v>
      </c>
    </row>
    <row r="143" spans="1:12" x14ac:dyDescent="0.2">
      <c r="A143" s="2"/>
      <c r="B143" s="15" t="s">
        <v>5</v>
      </c>
      <c r="C143" s="16"/>
      <c r="D143" s="16"/>
      <c r="E143" s="16"/>
      <c r="F143" s="17"/>
      <c r="G143" s="4"/>
      <c r="H143" s="4"/>
      <c r="I143" s="4"/>
      <c r="J143" s="4"/>
      <c r="K143" s="4"/>
      <c r="L143" s="4"/>
    </row>
    <row r="144" spans="1:12" x14ac:dyDescent="0.2">
      <c r="B144" s="18"/>
      <c r="C144" s="19"/>
      <c r="D144" s="19"/>
      <c r="E144" s="19"/>
      <c r="F144" s="19"/>
    </row>
    <row r="145" spans="1:6" x14ac:dyDescent="0.2">
      <c r="A145" s="14" t="s">
        <v>96</v>
      </c>
      <c r="B145" s="18"/>
      <c r="C145" s="19"/>
      <c r="D145" s="19"/>
      <c r="E145" s="19"/>
      <c r="F145" s="19"/>
    </row>
    <row r="146" spans="1:6" s="3" customFormat="1" x14ac:dyDescent="0.2">
      <c r="A146" s="1" t="s">
        <v>101</v>
      </c>
      <c r="B146" s="1"/>
      <c r="C146" s="1"/>
      <c r="D146" s="1"/>
      <c r="E146" s="21"/>
      <c r="F146" s="1"/>
    </row>
    <row r="147" spans="1:6" s="3" customFormat="1" x14ac:dyDescent="0.2">
      <c r="A147" s="1" t="s">
        <v>105</v>
      </c>
      <c r="B147" s="1"/>
      <c r="C147" s="1"/>
      <c r="D147" s="1"/>
      <c r="E147"/>
      <c r="F147" s="1"/>
    </row>
    <row r="148" spans="1:6" x14ac:dyDescent="0.2">
      <c r="A148" s="1" t="s">
        <v>99</v>
      </c>
    </row>
  </sheetData>
  <mergeCells count="25">
    <mergeCell ref="A102:F102"/>
    <mergeCell ref="A103:F103"/>
    <mergeCell ref="A105:B108"/>
    <mergeCell ref="C105:F105"/>
    <mergeCell ref="C106:C108"/>
    <mergeCell ref="D106:F106"/>
    <mergeCell ref="D107:E107"/>
    <mergeCell ref="F107:F108"/>
    <mergeCell ref="A9:B9"/>
    <mergeCell ref="A52:F52"/>
    <mergeCell ref="A53:F53"/>
    <mergeCell ref="A55:B58"/>
    <mergeCell ref="C55:F55"/>
    <mergeCell ref="C56:C58"/>
    <mergeCell ref="D56:F56"/>
    <mergeCell ref="D57:E57"/>
    <mergeCell ref="F57:F58"/>
    <mergeCell ref="A1:F1"/>
    <mergeCell ref="A2:F2"/>
    <mergeCell ref="A4:B7"/>
    <mergeCell ref="C4:F4"/>
    <mergeCell ref="C5:C7"/>
    <mergeCell ref="D5:F5"/>
    <mergeCell ref="D6:E6"/>
    <mergeCell ref="F6:F7"/>
  </mergeCells>
  <printOptions horizontalCentered="1"/>
  <pageMargins left="0.74803149606299213" right="0.74803149606299213" top="0.98425196850393704" bottom="0.98425196850393704" header="0" footer="0"/>
  <pageSetup scale="90" orientation="portrait" r:id="rId1"/>
  <rowBreaks count="2" manualBreakCount="2">
    <brk id="5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2021-11-23T20:27:33Z</cp:lastPrinted>
  <dcterms:created xsi:type="dcterms:W3CDTF">2006-07-03T17:17:48Z</dcterms:created>
  <dcterms:modified xsi:type="dcterms:W3CDTF">2021-12-16T15:20:15Z</dcterms:modified>
</cp:coreProperties>
</file>